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alo Soneghetti\Documents\300 HOSPITAL SÃO CAMILO\CME\LICITAÇÃO\ORCAMENTO\coletas\"/>
    </mc:Choice>
  </mc:AlternateContent>
  <xr:revisionPtr revIDLastSave="0" documentId="13_ncr:1_{D728DEC3-8E9D-4E27-BD67-CB466161A58A}" xr6:coauthVersionLast="47" xr6:coauthVersionMax="47" xr10:uidLastSave="{00000000-0000-0000-0000-000000000000}"/>
  <bookViews>
    <workbookView xWindow="-120" yWindow="-120" windowWidth="20730" windowHeight="11040" tabRatio="832" xr2:uid="{00000000-000D-0000-FFFF-FFFF00000000}"/>
  </bookViews>
  <sheets>
    <sheet name="Piso Vinilico_Drywall" sheetId="5" r:id="rId1"/>
    <sheet name="Gases" sheetId="7" r:id="rId2"/>
    <sheet name="Estr. Metálica" sheetId="10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G20" i="10" l="1"/>
  <c r="G22" i="10" s="1"/>
  <c r="F20" i="10"/>
  <c r="F22" i="10" s="1"/>
  <c r="E20" i="10"/>
  <c r="E22" i="10" s="1"/>
  <c r="H7" i="10"/>
  <c r="H20" i="10" s="1"/>
  <c r="H22" i="10" s="1"/>
  <c r="D11" i="5" l="1"/>
  <c r="D10" i="5"/>
  <c r="D9" i="5"/>
  <c r="E20" i="5" s="1"/>
  <c r="F20" i="5"/>
  <c r="F22" i="5" s="1"/>
  <c r="I8" i="5"/>
  <c r="I9" i="5"/>
  <c r="I10" i="5"/>
  <c r="H20" i="5" l="1"/>
  <c r="H22" i="5" s="1"/>
  <c r="G20" i="5"/>
  <c r="G22" i="5" s="1"/>
  <c r="G20" i="7" l="1"/>
  <c r="G22" i="7" s="1"/>
  <c r="F20" i="7"/>
  <c r="F22" i="7" s="1"/>
  <c r="E20" i="7"/>
  <c r="E22" i="7" s="1"/>
  <c r="H7" i="7"/>
  <c r="H20" i="7" s="1"/>
  <c r="H22" i="7" s="1"/>
  <c r="I7" i="5" l="1"/>
  <c r="I20" i="5" s="1"/>
  <c r="I22" i="5" s="1"/>
  <c r="E22" i="5"/>
</calcChain>
</file>

<file path=xl/sharedStrings.xml><?xml version="1.0" encoding="utf-8"?>
<sst xmlns="http://schemas.openxmlformats.org/spreadsheetml/2006/main" count="119" uniqueCount="71">
  <si>
    <t>PLANILHA DE COLETA DE PREÇOS</t>
  </si>
  <si>
    <t>ÍTEM</t>
  </si>
  <si>
    <t>DESCRIÇÃO</t>
  </si>
  <si>
    <t>UNID</t>
  </si>
  <si>
    <t>QUANT</t>
  </si>
  <si>
    <t>OBRA:</t>
  </si>
  <si>
    <t>FORNECEDORES</t>
  </si>
  <si>
    <t>DATA:</t>
  </si>
  <si>
    <t>TOTAL</t>
  </si>
  <si>
    <t>SUB-TOTAL</t>
  </si>
  <si>
    <t>FRETE</t>
  </si>
  <si>
    <t>EDUARDO</t>
  </si>
  <si>
    <t>CIF</t>
  </si>
  <si>
    <t>BELGRANO</t>
  </si>
  <si>
    <t>SOLON</t>
  </si>
  <si>
    <t>(27) 3063-7901</t>
  </si>
  <si>
    <t>FINALE</t>
  </si>
  <si>
    <t>DESTAK</t>
  </si>
  <si>
    <t>FRANCIELLY</t>
  </si>
  <si>
    <t>(27) 3089-1500</t>
  </si>
  <si>
    <t>(27) 3227-6454</t>
  </si>
  <si>
    <t>COLETA Nº.:</t>
  </si>
  <si>
    <t>002</t>
  </si>
  <si>
    <t>004</t>
  </si>
  <si>
    <t>GESSO VITÓRIA</t>
  </si>
  <si>
    <t>(27) 3200-3831</t>
  </si>
  <si>
    <t>FILIPE</t>
  </si>
  <si>
    <t>VALOR MÉDIO PROPOSTO</t>
  </si>
  <si>
    <t>SERV</t>
  </si>
  <si>
    <t>MY FLY</t>
  </si>
  <si>
    <t>(27) 3061-2365</t>
  </si>
  <si>
    <t>Incluso: material, mão de obra, imposto, deslocamento, diária, teste de estanqueidade e pintura</t>
  </si>
  <si>
    <t>ADILSON</t>
  </si>
  <si>
    <t>Instalação da rede de gases medicinais (oxigênio, Vácuo e Ar comprimido), incluindo tubulação de Cobre Classe A, conexões, válvula esfera tripartida, solda prata sem cádmio, posto de consumo, painéis de alarme e réguas</t>
  </si>
  <si>
    <t>PISO VINÍLICO TARKETT ECLIPSE PREMIUM EM MANTA COM 2,00MM DE LARGURA E 2MM DE ESPESSURA. COR 21020973 – SPIRIT (INCLUSO RODAPÉS)</t>
  </si>
  <si>
    <t>RODAPÉ VINÍLICO EM MANTA TARKETT ECLIPSE PREMIUM SPÍRIT COM 10CM DE ALTURA, NA COR 21020973, COMPLETO</t>
  </si>
  <si>
    <t>M</t>
  </si>
  <si>
    <t>M2</t>
  </si>
  <si>
    <t>Fornecimento e instalação de forro de gesso drywall (FGE), estruturado com perfis de aço
galvanizado,</t>
  </si>
  <si>
    <t>FORRO REMOVÍVEL MODULAR KNAUF 625x625x9,5 MM, C/ PELÍCULA DE PVC</t>
  </si>
  <si>
    <t>Fornecimento e instalação de parede drywall (gesso), esp. final de 95mm, estruturada com perfis de aço galvanizado 70mm - espaçamento de 0,60 m entre os perfis – contra placados com placas de gesso ST de 12,5mm, juntas fitadas e emassadas. (ST/70/ST)</t>
  </si>
  <si>
    <t>Fornecimento e instalação de parede drywall (gesso), esp. final de 95mm, estruturada com perfis de aço galvanizado 70mm - espaçamento de 0,60 m entre os perfis – contra placados com placas de gesso RU de 12,5mm, juntas fitadas e emassadas. (ST/70/RU)</t>
  </si>
  <si>
    <t>Fornecimento e instalação de parede drywall (gesso), esp. final de 95mm, estruturada com perfis de aço galvanizado 70mm - espaçamento de 0,60 m entre os perfis – contra placados com placas de gesso RU de 12,5mm, juntas fitadas e emassadas. (RU/70/RU)</t>
  </si>
  <si>
    <t>DULCI</t>
  </si>
  <si>
    <t>01</t>
  </si>
  <si>
    <t>02</t>
  </si>
  <si>
    <t>03</t>
  </si>
  <si>
    <t>04</t>
  </si>
  <si>
    <t>05</t>
  </si>
  <si>
    <t>06</t>
  </si>
  <si>
    <t>07</t>
  </si>
  <si>
    <t>UN</t>
  </si>
  <si>
    <t>HOSPITAL SÃO CAMILO - CME</t>
  </si>
  <si>
    <t>PORTOVENTURA</t>
  </si>
  <si>
    <t>(27) 3072-2312</t>
  </si>
  <si>
    <t>MARQUES METAL.</t>
  </si>
  <si>
    <t>CLAUDIO</t>
  </si>
  <si>
    <t>(27) 99821-6566</t>
  </si>
  <si>
    <t>VANFER</t>
  </si>
  <si>
    <t>LEANDRO</t>
  </si>
  <si>
    <t>(27) 9986-9025</t>
  </si>
  <si>
    <t>Fornecimento e montagem de estrutura metálica conforme projetos , piso em painel wall 40mm, estrutura com acabamento em tinta epoxi</t>
  </si>
  <si>
    <t>006</t>
  </si>
  <si>
    <t>08</t>
  </si>
  <si>
    <t>METALGÁS</t>
  </si>
  <si>
    <t>TADEU</t>
  </si>
  <si>
    <t>(27) 99899-5181</t>
  </si>
  <si>
    <t>RIGOMED</t>
  </si>
  <si>
    <t>(27) 3115-1065</t>
  </si>
  <si>
    <t>MARCO ANTONIO</t>
  </si>
  <si>
    <t>Fornecimento e instalação de bate maca TEC 200, em PVC, na cor Branco, ref. 103, esp. 3,5mm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</si>
</sst>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14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7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7" fontId="1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/Documents/OR&#199;AMENTOS/Hospital%20S&#227;o%20Camilo%20-%20CME-CC/OR&#199;AMENTO/UTIN%20-%20Mem&#243;ria%20de%20C&#225;l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Terra"/>
      <sheetName val="Demol. Estrutura"/>
      <sheetName val="Alven. Demolir"/>
      <sheetName val="Alven. Construir"/>
      <sheetName val="Esquadrias"/>
      <sheetName val="Impermeab."/>
      <sheetName val="Louças"/>
      <sheetName val="Bancadas"/>
      <sheetName val="Paredes_Tetos_Pinturas"/>
      <sheetName val="Pisos"/>
      <sheetName val="Rev. Externo"/>
      <sheetName val="Fundação_Estrutura"/>
    </sheetNames>
    <sheetDataSet>
      <sheetData sheetId="0"/>
      <sheetData sheetId="1"/>
      <sheetData sheetId="2">
        <row r="38">
          <cell r="E38">
            <v>234.83250000000004</v>
          </cell>
        </row>
      </sheetData>
      <sheetData sheetId="3">
        <row r="65">
          <cell r="E65">
            <v>187.55099999999999</v>
          </cell>
        </row>
        <row r="66">
          <cell r="E66">
            <v>145.61999999999998</v>
          </cell>
        </row>
        <row r="67">
          <cell r="E67">
            <v>78.839999999999989</v>
          </cell>
        </row>
        <row r="68">
          <cell r="E68">
            <v>2.8500000000000005</v>
          </cell>
        </row>
      </sheetData>
      <sheetData sheetId="4">
        <row r="65">
          <cell r="E65">
            <v>187.55099999999999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abSelected="1" workbookViewId="0">
      <selection activeCell="B14" sqref="B14"/>
    </sheetView>
  </sheetViews>
  <sheetFormatPr defaultRowHeight="11.25" x14ac:dyDescent="0.25"/>
  <cols>
    <col min="1" max="1" width="7.140625" style="1" customWidth="1"/>
    <col min="2" max="2" width="65.85546875" style="1" customWidth="1"/>
    <col min="3" max="3" width="7.42578125" style="1" customWidth="1"/>
    <col min="4" max="4" width="8.7109375" style="1" customWidth="1"/>
    <col min="5" max="9" width="11.7109375" style="1" customWidth="1"/>
    <col min="10" max="16384" width="9.140625" style="1"/>
  </cols>
  <sheetData>
    <row r="1" spans="1:9" ht="18.75" thickBot="1" x14ac:dyDescent="0.3">
      <c r="A1" s="28" t="s">
        <v>0</v>
      </c>
      <c r="B1" s="29"/>
      <c r="C1" s="29"/>
      <c r="D1" s="29"/>
      <c r="E1" s="30"/>
      <c r="F1" s="21"/>
      <c r="G1" s="17" t="s">
        <v>21</v>
      </c>
      <c r="H1" s="18" t="s">
        <v>22</v>
      </c>
    </row>
    <row r="2" spans="1:9" ht="15" customHeight="1" x14ac:dyDescent="0.25">
      <c r="A2" s="2" t="s">
        <v>5</v>
      </c>
      <c r="B2" s="31" t="s">
        <v>52</v>
      </c>
      <c r="C2" s="31"/>
      <c r="D2" s="31"/>
      <c r="E2" s="32"/>
      <c r="F2" s="22"/>
      <c r="G2" s="2" t="s">
        <v>7</v>
      </c>
      <c r="H2" s="15">
        <v>43678</v>
      </c>
    </row>
    <row r="3" spans="1:9" ht="1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6</v>
      </c>
      <c r="F3" s="33"/>
      <c r="G3" s="33"/>
      <c r="H3" s="33"/>
    </row>
    <row r="4" spans="1:9" ht="21" x14ac:dyDescent="0.25">
      <c r="A4" s="33"/>
      <c r="B4" s="33"/>
      <c r="C4" s="33"/>
      <c r="D4" s="33"/>
      <c r="E4" s="11" t="s">
        <v>13</v>
      </c>
      <c r="F4" s="16" t="s">
        <v>24</v>
      </c>
      <c r="G4" s="11" t="s">
        <v>16</v>
      </c>
      <c r="H4" s="11" t="s">
        <v>17</v>
      </c>
    </row>
    <row r="5" spans="1:9" ht="15" customHeight="1" x14ac:dyDescent="0.25">
      <c r="A5" s="33"/>
      <c r="B5" s="33"/>
      <c r="C5" s="33"/>
      <c r="D5" s="33"/>
      <c r="E5" s="11" t="s">
        <v>14</v>
      </c>
      <c r="F5" s="19" t="s">
        <v>26</v>
      </c>
      <c r="G5" s="11" t="s">
        <v>43</v>
      </c>
      <c r="H5" s="11" t="s">
        <v>18</v>
      </c>
      <c r="I5" s="27" t="s">
        <v>27</v>
      </c>
    </row>
    <row r="6" spans="1:9" ht="15" customHeight="1" x14ac:dyDescent="0.25">
      <c r="A6" s="33"/>
      <c r="B6" s="33"/>
      <c r="C6" s="33"/>
      <c r="D6" s="33"/>
      <c r="E6" s="11" t="s">
        <v>20</v>
      </c>
      <c r="F6" s="19" t="s">
        <v>25</v>
      </c>
      <c r="G6" s="11" t="s">
        <v>15</v>
      </c>
      <c r="H6" s="11" t="s">
        <v>19</v>
      </c>
      <c r="I6" s="27"/>
    </row>
    <row r="7" spans="1:9" ht="21" x14ac:dyDescent="0.25">
      <c r="A7" s="26" t="s">
        <v>44</v>
      </c>
      <c r="B7" s="12" t="s">
        <v>34</v>
      </c>
      <c r="C7" s="11" t="s">
        <v>37</v>
      </c>
      <c r="D7" s="23">
        <v>113.27</v>
      </c>
      <c r="E7" s="13">
        <v>218</v>
      </c>
      <c r="F7" s="13"/>
      <c r="G7" s="13">
        <v>160</v>
      </c>
      <c r="H7" s="13">
        <v>235</v>
      </c>
      <c r="I7" s="14">
        <f>AVERAGE(E7:H7)</f>
        <v>204.33333333333334</v>
      </c>
    </row>
    <row r="8" spans="1:9" ht="21" x14ac:dyDescent="0.25">
      <c r="A8" s="26" t="s">
        <v>45</v>
      </c>
      <c r="B8" s="12" t="s">
        <v>35</v>
      </c>
      <c r="C8" s="24" t="s">
        <v>36</v>
      </c>
      <c r="D8" s="23">
        <v>60.25</v>
      </c>
      <c r="E8" s="13">
        <v>40</v>
      </c>
      <c r="F8" s="13"/>
      <c r="G8" s="13">
        <v>42</v>
      </c>
      <c r="H8" s="13">
        <v>42</v>
      </c>
      <c r="I8" s="14">
        <f t="shared" ref="I8:I14" si="0">AVERAGE(E8:H8)</f>
        <v>41.333333333333336</v>
      </c>
    </row>
    <row r="9" spans="1:9" ht="31.5" x14ac:dyDescent="0.25">
      <c r="A9" s="26" t="s">
        <v>46</v>
      </c>
      <c r="B9" s="12" t="s">
        <v>40</v>
      </c>
      <c r="C9" s="11" t="s">
        <v>37</v>
      </c>
      <c r="D9" s="25">
        <f>'[1]Alven. Construir'!$E$66</f>
        <v>145.61999999999998</v>
      </c>
      <c r="E9" s="13"/>
      <c r="F9" s="13">
        <v>75</v>
      </c>
      <c r="G9" s="13">
        <v>75</v>
      </c>
      <c r="H9" s="13">
        <v>78</v>
      </c>
      <c r="I9" s="14">
        <f t="shared" si="0"/>
        <v>76</v>
      </c>
    </row>
    <row r="10" spans="1:9" ht="31.5" x14ac:dyDescent="0.25">
      <c r="A10" s="26" t="s">
        <v>47</v>
      </c>
      <c r="B10" s="12" t="s">
        <v>41</v>
      </c>
      <c r="C10" s="11" t="s">
        <v>37</v>
      </c>
      <c r="D10" s="25">
        <f>'[1]Alven. Construir'!$E$67</f>
        <v>78.839999999999989</v>
      </c>
      <c r="E10" s="13"/>
      <c r="F10" s="13">
        <v>85</v>
      </c>
      <c r="G10" s="13">
        <v>80</v>
      </c>
      <c r="H10" s="13">
        <v>85</v>
      </c>
      <c r="I10" s="14">
        <f t="shared" si="0"/>
        <v>83.333333333333329</v>
      </c>
    </row>
    <row r="11" spans="1:9" ht="31.5" x14ac:dyDescent="0.25">
      <c r="A11" s="26" t="s">
        <v>48</v>
      </c>
      <c r="B11" s="12" t="s">
        <v>42</v>
      </c>
      <c r="C11" s="11" t="s">
        <v>37</v>
      </c>
      <c r="D11" s="25">
        <f>'[1]Alven. Construir'!$E$68</f>
        <v>2.8500000000000005</v>
      </c>
      <c r="E11" s="13"/>
      <c r="F11" s="13">
        <v>95</v>
      </c>
      <c r="G11" s="13">
        <v>90</v>
      </c>
      <c r="H11" s="13">
        <v>92</v>
      </c>
      <c r="I11" s="14">
        <f t="shared" si="0"/>
        <v>92.333333333333329</v>
      </c>
    </row>
    <row r="12" spans="1:9" ht="21" x14ac:dyDescent="0.25">
      <c r="A12" s="26" t="s">
        <v>49</v>
      </c>
      <c r="B12" s="12" t="s">
        <v>38</v>
      </c>
      <c r="C12" s="11" t="s">
        <v>37</v>
      </c>
      <c r="D12" s="23">
        <v>189.66</v>
      </c>
      <c r="E12" s="13"/>
      <c r="F12" s="13">
        <v>52</v>
      </c>
      <c r="G12" s="13">
        <v>55</v>
      </c>
      <c r="H12" s="13">
        <v>54</v>
      </c>
      <c r="I12" s="14">
        <f t="shared" si="0"/>
        <v>53.666666666666664</v>
      </c>
    </row>
    <row r="13" spans="1:9" x14ac:dyDescent="0.25">
      <c r="A13" s="26" t="s">
        <v>50</v>
      </c>
      <c r="B13" s="12" t="s">
        <v>39</v>
      </c>
      <c r="C13" s="11" t="s">
        <v>37</v>
      </c>
      <c r="D13" s="23">
        <v>18.920000000000002</v>
      </c>
      <c r="E13" s="13"/>
      <c r="F13" s="13">
        <v>80.34</v>
      </c>
      <c r="G13" s="13">
        <v>75</v>
      </c>
      <c r="H13" s="13">
        <v>69</v>
      </c>
      <c r="I13" s="14">
        <f t="shared" si="0"/>
        <v>74.78</v>
      </c>
    </row>
    <row r="14" spans="1:9" ht="21" x14ac:dyDescent="0.25">
      <c r="A14" s="26" t="s">
        <v>63</v>
      </c>
      <c r="B14" s="12" t="s">
        <v>70</v>
      </c>
      <c r="C14" s="11" t="s">
        <v>36</v>
      </c>
      <c r="D14" s="13">
        <v>220.18</v>
      </c>
      <c r="E14" s="13"/>
      <c r="F14" s="13"/>
      <c r="G14" s="13"/>
      <c r="H14" s="13">
        <v>96</v>
      </c>
      <c r="I14" s="14">
        <f t="shared" si="0"/>
        <v>96</v>
      </c>
    </row>
    <row r="15" spans="1:9" x14ac:dyDescent="0.25">
      <c r="A15" s="11"/>
      <c r="B15" s="12"/>
      <c r="C15" s="11"/>
      <c r="D15" s="13"/>
      <c r="E15" s="13"/>
      <c r="F15" s="13"/>
      <c r="G15" s="13"/>
      <c r="H15" s="13"/>
      <c r="I15" s="13"/>
    </row>
    <row r="16" spans="1:9" x14ac:dyDescent="0.25">
      <c r="A16" s="11"/>
      <c r="B16" s="12"/>
      <c r="C16" s="11"/>
      <c r="D16" s="13"/>
      <c r="E16" s="13"/>
      <c r="F16" s="13"/>
      <c r="G16" s="13"/>
      <c r="H16" s="13"/>
      <c r="I16" s="13"/>
    </row>
    <row r="17" spans="1:9" x14ac:dyDescent="0.25">
      <c r="A17" s="11"/>
      <c r="B17" s="12"/>
      <c r="C17" s="11"/>
      <c r="D17" s="13"/>
      <c r="E17" s="13"/>
      <c r="F17" s="13"/>
      <c r="G17" s="13"/>
      <c r="H17" s="13"/>
      <c r="I17" s="13"/>
    </row>
    <row r="18" spans="1:9" x14ac:dyDescent="0.25">
      <c r="A18" s="11"/>
      <c r="B18" s="12"/>
      <c r="C18" s="11"/>
      <c r="D18" s="13"/>
      <c r="E18" s="13"/>
      <c r="F18" s="13"/>
      <c r="G18" s="13"/>
      <c r="H18" s="13"/>
      <c r="I18" s="13"/>
    </row>
    <row r="19" spans="1:9" x14ac:dyDescent="0.25">
      <c r="A19" s="11"/>
      <c r="B19" s="12"/>
      <c r="C19" s="11"/>
      <c r="D19" s="13"/>
      <c r="E19" s="13"/>
      <c r="F19" s="13"/>
      <c r="G19" s="13"/>
      <c r="H19" s="13"/>
      <c r="I19" s="13"/>
    </row>
    <row r="20" spans="1:9" x14ac:dyDescent="0.25">
      <c r="A20" s="5"/>
      <c r="B20" s="6"/>
      <c r="C20" s="3" t="s">
        <v>9</v>
      </c>
      <c r="D20" s="4"/>
      <c r="E20" s="13">
        <f>SUMPRODUCT($D$7:$D$18,E7:E18)</f>
        <v>27102.86</v>
      </c>
      <c r="F20" s="13">
        <f t="shared" ref="F20:H20" si="1">SUMPRODUCT($D$7:$D$18,F7:F18)</f>
        <v>29276.002799999998</v>
      </c>
      <c r="G20" s="13">
        <f t="shared" si="1"/>
        <v>49989.2</v>
      </c>
      <c r="H20" s="13">
        <f t="shared" si="1"/>
        <v>80155.31</v>
      </c>
      <c r="I20" s="13">
        <f t="shared" ref="I20" si="2">SUMPRODUCT($D$7:$D$10,I7:I10)</f>
        <v>43272.289999999994</v>
      </c>
    </row>
    <row r="21" spans="1:9" x14ac:dyDescent="0.25">
      <c r="A21" s="7"/>
      <c r="B21" s="8"/>
      <c r="C21" s="3" t="s">
        <v>10</v>
      </c>
      <c r="D21" s="4"/>
      <c r="E21" s="13" t="s">
        <v>12</v>
      </c>
      <c r="F21" s="13" t="s">
        <v>12</v>
      </c>
      <c r="G21" s="13" t="s">
        <v>12</v>
      </c>
      <c r="H21" s="13" t="s">
        <v>12</v>
      </c>
      <c r="I21" s="13" t="s">
        <v>12</v>
      </c>
    </row>
    <row r="22" spans="1:9" x14ac:dyDescent="0.25">
      <c r="A22" s="9"/>
      <c r="B22" s="10"/>
      <c r="C22" s="3" t="s">
        <v>8</v>
      </c>
      <c r="D22" s="4"/>
      <c r="E22" s="14">
        <f>SUM(E20:E21)</f>
        <v>27102.86</v>
      </c>
      <c r="F22" s="14">
        <f t="shared" ref="F22:H22" si="3">SUM(F20:F21)</f>
        <v>29276.002799999998</v>
      </c>
      <c r="G22" s="14">
        <f t="shared" si="3"/>
        <v>49989.2</v>
      </c>
      <c r="H22" s="14">
        <f t="shared" si="3"/>
        <v>80155.31</v>
      </c>
      <c r="I22" s="14">
        <f t="shared" ref="I22" si="4">SUM(I20:I21)</f>
        <v>43272.289999999994</v>
      </c>
    </row>
  </sheetData>
  <mergeCells count="8">
    <mergeCell ref="I5:I6"/>
    <mergeCell ref="A1:E1"/>
    <mergeCell ref="B2:E2"/>
    <mergeCell ref="A3:A6"/>
    <mergeCell ref="B3:B6"/>
    <mergeCell ref="C3:C6"/>
    <mergeCell ref="D3:D6"/>
    <mergeCell ref="E3:H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0" orientation="landscape" r:id="rId1"/>
  <headerFooter>
    <oddFooter>&amp;L&amp;8&amp;F/&amp;A&amp;R&amp;8Pag.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B9" sqref="B9"/>
    </sheetView>
  </sheetViews>
  <sheetFormatPr defaultRowHeight="11.25" x14ac:dyDescent="0.25"/>
  <cols>
    <col min="1" max="1" width="9.140625" style="1"/>
    <col min="2" max="2" width="58.28515625" style="1" customWidth="1"/>
    <col min="3" max="4" width="9.140625" style="1"/>
    <col min="5" max="6" width="12.7109375" style="1" customWidth="1"/>
    <col min="7" max="7" width="13.42578125" style="1" customWidth="1"/>
    <col min="8" max="8" width="11.7109375" style="1" customWidth="1"/>
    <col min="9" max="16384" width="9.140625" style="1"/>
  </cols>
  <sheetData>
    <row r="1" spans="1:8" ht="18.75" thickBot="1" x14ac:dyDescent="0.3">
      <c r="A1" s="28" t="s">
        <v>0</v>
      </c>
      <c r="B1" s="29"/>
      <c r="C1" s="29"/>
      <c r="D1" s="29"/>
      <c r="E1" s="30"/>
      <c r="F1" s="17" t="s">
        <v>21</v>
      </c>
      <c r="G1" s="18" t="s">
        <v>23</v>
      </c>
    </row>
    <row r="2" spans="1:8" ht="15" customHeight="1" x14ac:dyDescent="0.25">
      <c r="A2" s="2" t="s">
        <v>5</v>
      </c>
      <c r="B2" s="31" t="s">
        <v>52</v>
      </c>
      <c r="C2" s="31"/>
      <c r="D2" s="31"/>
      <c r="E2" s="32"/>
      <c r="F2" s="2" t="s">
        <v>7</v>
      </c>
      <c r="G2" s="15">
        <v>43678</v>
      </c>
    </row>
    <row r="3" spans="1:8" ht="1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6</v>
      </c>
      <c r="F3" s="33"/>
      <c r="G3" s="33"/>
    </row>
    <row r="4" spans="1:8" ht="15" customHeight="1" x14ac:dyDescent="0.25">
      <c r="A4" s="33"/>
      <c r="B4" s="33"/>
      <c r="C4" s="33"/>
      <c r="D4" s="33"/>
      <c r="E4" s="11" t="s">
        <v>29</v>
      </c>
      <c r="F4" s="11" t="s">
        <v>64</v>
      </c>
      <c r="G4" s="11" t="s">
        <v>67</v>
      </c>
    </row>
    <row r="5" spans="1:8" ht="15" customHeight="1" x14ac:dyDescent="0.25">
      <c r="A5" s="33"/>
      <c r="B5" s="33"/>
      <c r="C5" s="33"/>
      <c r="D5" s="33"/>
      <c r="E5" s="11" t="s">
        <v>32</v>
      </c>
      <c r="F5" s="11" t="s">
        <v>65</v>
      </c>
      <c r="G5" s="11" t="s">
        <v>69</v>
      </c>
      <c r="H5" s="27" t="s">
        <v>27</v>
      </c>
    </row>
    <row r="6" spans="1:8" ht="15" customHeight="1" x14ac:dyDescent="0.25">
      <c r="A6" s="33"/>
      <c r="B6" s="33"/>
      <c r="C6" s="33"/>
      <c r="D6" s="33"/>
      <c r="E6" s="11" t="s">
        <v>30</v>
      </c>
      <c r="F6" s="11" t="s">
        <v>66</v>
      </c>
      <c r="G6" s="11" t="s">
        <v>68</v>
      </c>
      <c r="H6" s="27"/>
    </row>
    <row r="7" spans="1:8" ht="31.5" x14ac:dyDescent="0.25">
      <c r="A7" s="26" t="s">
        <v>44</v>
      </c>
      <c r="B7" s="12" t="s">
        <v>33</v>
      </c>
      <c r="C7" s="11" t="s">
        <v>51</v>
      </c>
      <c r="D7" s="13">
        <v>1</v>
      </c>
      <c r="E7" s="13">
        <v>38374.410000000003</v>
      </c>
      <c r="F7" s="13">
        <v>47000</v>
      </c>
      <c r="G7" s="13">
        <v>54001.05</v>
      </c>
      <c r="H7" s="14">
        <f>AVERAGE(E7:G7)</f>
        <v>46458.486666666671</v>
      </c>
    </row>
    <row r="8" spans="1:8" ht="21" x14ac:dyDescent="0.25">
      <c r="A8" s="11"/>
      <c r="B8" s="12" t="s">
        <v>31</v>
      </c>
      <c r="C8" s="11"/>
      <c r="D8" s="13"/>
      <c r="E8" s="13"/>
      <c r="F8" s="13"/>
      <c r="G8" s="13"/>
      <c r="H8" s="13"/>
    </row>
    <row r="9" spans="1:8" x14ac:dyDescent="0.25">
      <c r="A9" s="11"/>
      <c r="B9" s="12"/>
      <c r="C9" s="11"/>
      <c r="D9" s="13"/>
      <c r="E9" s="13"/>
      <c r="F9" s="13"/>
      <c r="G9" s="13"/>
      <c r="H9" s="13"/>
    </row>
    <row r="10" spans="1:8" x14ac:dyDescent="0.25">
      <c r="A10" s="11"/>
      <c r="B10" s="12"/>
      <c r="C10" s="11"/>
      <c r="D10" s="13"/>
      <c r="E10" s="13"/>
      <c r="F10" s="13"/>
      <c r="G10" s="13"/>
      <c r="H10" s="13"/>
    </row>
    <row r="11" spans="1:8" x14ac:dyDescent="0.25">
      <c r="A11" s="11"/>
      <c r="B11" s="12"/>
      <c r="C11" s="11"/>
      <c r="D11" s="13"/>
      <c r="E11" s="13"/>
      <c r="F11" s="13"/>
      <c r="G11" s="13"/>
      <c r="H11" s="13"/>
    </row>
    <row r="12" spans="1:8" x14ac:dyDescent="0.25">
      <c r="A12" s="11"/>
      <c r="B12" s="12"/>
      <c r="C12" s="11"/>
      <c r="D12" s="13"/>
      <c r="E12" s="13"/>
      <c r="F12" s="13"/>
      <c r="G12" s="13"/>
      <c r="H12" s="13"/>
    </row>
    <row r="13" spans="1:8" x14ac:dyDescent="0.25">
      <c r="A13" s="11"/>
      <c r="B13" s="12"/>
      <c r="C13" s="11"/>
      <c r="D13" s="13"/>
      <c r="E13" s="13"/>
      <c r="F13" s="13"/>
      <c r="G13" s="13"/>
      <c r="H13" s="13"/>
    </row>
    <row r="14" spans="1:8" x14ac:dyDescent="0.25">
      <c r="A14" s="11"/>
      <c r="B14" s="12"/>
      <c r="C14" s="11"/>
      <c r="D14" s="13"/>
      <c r="E14" s="13"/>
      <c r="F14" s="13"/>
      <c r="G14" s="13"/>
      <c r="H14" s="13"/>
    </row>
    <row r="15" spans="1:8" x14ac:dyDescent="0.25">
      <c r="A15" s="11"/>
      <c r="B15" s="12"/>
      <c r="C15" s="11"/>
      <c r="D15" s="13"/>
      <c r="E15" s="13"/>
      <c r="F15" s="13"/>
      <c r="G15" s="13"/>
      <c r="H15" s="13"/>
    </row>
    <row r="16" spans="1:8" x14ac:dyDescent="0.25">
      <c r="A16" s="11"/>
      <c r="B16" s="12"/>
      <c r="C16" s="11"/>
      <c r="D16" s="13"/>
      <c r="E16" s="13"/>
      <c r="F16" s="13"/>
      <c r="G16" s="13"/>
      <c r="H16" s="13"/>
    </row>
    <row r="17" spans="1:8" x14ac:dyDescent="0.25">
      <c r="A17" s="11"/>
      <c r="B17" s="12"/>
      <c r="C17" s="11"/>
      <c r="D17" s="13"/>
      <c r="E17" s="13"/>
      <c r="F17" s="13"/>
      <c r="G17" s="13"/>
      <c r="H17" s="13"/>
    </row>
    <row r="18" spans="1:8" x14ac:dyDescent="0.25">
      <c r="A18" s="11"/>
      <c r="B18" s="12"/>
      <c r="C18" s="11"/>
      <c r="D18" s="13"/>
      <c r="E18" s="13"/>
      <c r="F18" s="13"/>
      <c r="G18" s="13"/>
      <c r="H18" s="13"/>
    </row>
    <row r="19" spans="1:8" x14ac:dyDescent="0.25">
      <c r="A19" s="11"/>
      <c r="B19" s="12"/>
      <c r="C19" s="11"/>
      <c r="D19" s="13"/>
      <c r="E19" s="13"/>
      <c r="F19" s="13"/>
      <c r="G19" s="13"/>
      <c r="H19" s="13"/>
    </row>
    <row r="20" spans="1:8" x14ac:dyDescent="0.25">
      <c r="A20" s="5"/>
      <c r="B20" s="6"/>
      <c r="C20" s="3" t="s">
        <v>9</v>
      </c>
      <c r="D20" s="4"/>
      <c r="E20" s="13">
        <f>SUMPRODUCT($D$7:$D$10,E7:E10)</f>
        <v>38374.410000000003</v>
      </c>
      <c r="F20" s="13">
        <f t="shared" ref="F20:H20" si="0">SUMPRODUCT($D$7:$D$10,F7:F10)</f>
        <v>47000</v>
      </c>
      <c r="G20" s="13">
        <f t="shared" si="0"/>
        <v>54001.05</v>
      </c>
      <c r="H20" s="13">
        <f t="shared" si="0"/>
        <v>46458.486666666671</v>
      </c>
    </row>
    <row r="21" spans="1:8" x14ac:dyDescent="0.25">
      <c r="A21" s="7"/>
      <c r="B21" s="8"/>
      <c r="C21" s="3" t="s">
        <v>10</v>
      </c>
      <c r="D21" s="4"/>
      <c r="E21" s="13" t="s">
        <v>12</v>
      </c>
      <c r="F21" s="13" t="s">
        <v>12</v>
      </c>
      <c r="G21" s="13" t="s">
        <v>12</v>
      </c>
      <c r="H21" s="13" t="s">
        <v>12</v>
      </c>
    </row>
    <row r="22" spans="1:8" x14ac:dyDescent="0.25">
      <c r="A22" s="9"/>
      <c r="B22" s="10"/>
      <c r="C22" s="3" t="s">
        <v>8</v>
      </c>
      <c r="D22" s="4"/>
      <c r="E22" s="14">
        <f>SUM(E20:E21)</f>
        <v>38374.410000000003</v>
      </c>
      <c r="F22" s="14">
        <f t="shared" ref="F22:H22" si="1">SUM(F20:F21)</f>
        <v>47000</v>
      </c>
      <c r="G22" s="14">
        <f t="shared" si="1"/>
        <v>54001.05</v>
      </c>
      <c r="H22" s="14">
        <f t="shared" si="1"/>
        <v>46458.486666666671</v>
      </c>
    </row>
  </sheetData>
  <mergeCells count="8">
    <mergeCell ref="H5:H6"/>
    <mergeCell ref="A1:E1"/>
    <mergeCell ref="B2:E2"/>
    <mergeCell ref="A3:A6"/>
    <mergeCell ref="B3:B6"/>
    <mergeCell ref="C3:C6"/>
    <mergeCell ref="D3:D6"/>
    <mergeCell ref="E3:G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0" orientation="landscape" r:id="rId1"/>
  <headerFooter>
    <oddFooter>&amp;L&amp;8&amp;F/&amp;A&amp;R&amp;8Pag.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workbookViewId="0">
      <selection activeCell="B10" sqref="B10"/>
    </sheetView>
  </sheetViews>
  <sheetFormatPr defaultRowHeight="11.25" x14ac:dyDescent="0.25"/>
  <cols>
    <col min="1" max="1" width="9.140625" style="1"/>
    <col min="2" max="2" width="58.28515625" style="1" customWidth="1"/>
    <col min="3" max="4" width="9.140625" style="1"/>
    <col min="5" max="6" width="12.7109375" style="1" customWidth="1"/>
    <col min="7" max="7" width="13.7109375" style="1" customWidth="1"/>
    <col min="8" max="8" width="11.7109375" style="1" customWidth="1"/>
    <col min="9" max="16384" width="9.140625" style="1"/>
  </cols>
  <sheetData>
    <row r="1" spans="1:10" ht="18.75" thickBot="1" x14ac:dyDescent="0.3">
      <c r="A1" s="28" t="s">
        <v>0</v>
      </c>
      <c r="B1" s="29"/>
      <c r="C1" s="29"/>
      <c r="D1" s="29"/>
      <c r="E1" s="30"/>
      <c r="F1" s="17" t="s">
        <v>21</v>
      </c>
      <c r="G1" s="18" t="s">
        <v>62</v>
      </c>
    </row>
    <row r="2" spans="1:10" ht="15" customHeight="1" x14ac:dyDescent="0.25">
      <c r="A2" s="2" t="s">
        <v>5</v>
      </c>
      <c r="B2" s="31" t="s">
        <v>52</v>
      </c>
      <c r="C2" s="31"/>
      <c r="D2" s="31"/>
      <c r="E2" s="32"/>
      <c r="F2" s="2" t="s">
        <v>7</v>
      </c>
      <c r="G2" s="15">
        <v>43678</v>
      </c>
    </row>
    <row r="3" spans="1:10" ht="1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6</v>
      </c>
      <c r="F3" s="33"/>
      <c r="G3" s="33"/>
    </row>
    <row r="4" spans="1:10" ht="21" x14ac:dyDescent="0.25">
      <c r="A4" s="33"/>
      <c r="B4" s="33"/>
      <c r="C4" s="33"/>
      <c r="D4" s="33"/>
      <c r="E4" s="11" t="s">
        <v>53</v>
      </c>
      <c r="F4" s="16" t="s">
        <v>55</v>
      </c>
      <c r="G4" s="11" t="s">
        <v>58</v>
      </c>
    </row>
    <row r="5" spans="1:10" ht="15" customHeight="1" x14ac:dyDescent="0.25">
      <c r="A5" s="33"/>
      <c r="B5" s="33"/>
      <c r="C5" s="33"/>
      <c r="D5" s="33"/>
      <c r="E5" s="11" t="s">
        <v>11</v>
      </c>
      <c r="F5" s="11" t="s">
        <v>56</v>
      </c>
      <c r="G5" s="11" t="s">
        <v>59</v>
      </c>
      <c r="H5" s="27" t="s">
        <v>27</v>
      </c>
    </row>
    <row r="6" spans="1:10" ht="15" customHeight="1" x14ac:dyDescent="0.25">
      <c r="A6" s="33"/>
      <c r="B6" s="33"/>
      <c r="C6" s="33"/>
      <c r="D6" s="33"/>
      <c r="E6" s="11" t="s">
        <v>54</v>
      </c>
      <c r="F6" s="11" t="s">
        <v>57</v>
      </c>
      <c r="G6" s="11" t="s">
        <v>60</v>
      </c>
      <c r="H6" s="27"/>
    </row>
    <row r="7" spans="1:10" ht="21" x14ac:dyDescent="0.25">
      <c r="A7" s="26" t="s">
        <v>44</v>
      </c>
      <c r="B7" s="12" t="s">
        <v>61</v>
      </c>
      <c r="C7" s="11" t="s">
        <v>28</v>
      </c>
      <c r="D7" s="13">
        <v>1</v>
      </c>
      <c r="E7" s="13">
        <v>243104.25</v>
      </c>
      <c r="F7" s="13">
        <v>155000</v>
      </c>
      <c r="G7" s="13">
        <v>186120.59</v>
      </c>
      <c r="H7" s="14">
        <f>AVERAGE(E7:G7)</f>
        <v>194741.61333333331</v>
      </c>
    </row>
    <row r="8" spans="1:10" x14ac:dyDescent="0.25">
      <c r="A8" s="11"/>
      <c r="B8" s="12"/>
      <c r="C8" s="11"/>
      <c r="D8" s="13"/>
      <c r="E8" s="13"/>
      <c r="F8" s="13"/>
      <c r="G8" s="13"/>
      <c r="H8" s="13"/>
      <c r="J8" s="20"/>
    </row>
    <row r="9" spans="1:10" x14ac:dyDescent="0.25">
      <c r="A9" s="11"/>
      <c r="B9" s="12"/>
      <c r="C9" s="11"/>
      <c r="D9" s="13"/>
      <c r="E9" s="13"/>
      <c r="F9" s="13"/>
      <c r="G9" s="13"/>
      <c r="H9" s="13"/>
    </row>
    <row r="10" spans="1:10" x14ac:dyDescent="0.25">
      <c r="A10" s="11"/>
      <c r="B10" s="12"/>
      <c r="C10" s="11"/>
      <c r="D10" s="13"/>
      <c r="E10" s="13"/>
      <c r="F10" s="13"/>
      <c r="G10" s="13"/>
      <c r="H10" s="13"/>
    </row>
    <row r="11" spans="1:10" x14ac:dyDescent="0.25">
      <c r="A11" s="11"/>
      <c r="B11" s="12"/>
      <c r="C11" s="11"/>
      <c r="D11" s="13"/>
      <c r="E11" s="13"/>
      <c r="F11" s="13"/>
      <c r="G11" s="13"/>
      <c r="H11" s="13"/>
    </row>
    <row r="12" spans="1:10" x14ac:dyDescent="0.25">
      <c r="A12" s="11"/>
      <c r="B12" s="12"/>
      <c r="C12" s="11"/>
      <c r="D12" s="13"/>
      <c r="E12" s="13"/>
      <c r="F12" s="13"/>
      <c r="G12" s="13"/>
      <c r="H12" s="13"/>
    </row>
    <row r="13" spans="1:10" x14ac:dyDescent="0.25">
      <c r="A13" s="11"/>
      <c r="B13" s="12"/>
      <c r="C13" s="11"/>
      <c r="D13" s="13"/>
      <c r="E13" s="13"/>
      <c r="F13" s="13"/>
      <c r="G13" s="13"/>
      <c r="H13" s="13"/>
    </row>
    <row r="14" spans="1:10" x14ac:dyDescent="0.25">
      <c r="A14" s="11"/>
      <c r="B14" s="12"/>
      <c r="C14" s="11"/>
      <c r="D14" s="13"/>
      <c r="E14" s="13"/>
      <c r="F14" s="13"/>
      <c r="G14" s="13"/>
      <c r="H14" s="13"/>
    </row>
    <row r="15" spans="1:10" x14ac:dyDescent="0.25">
      <c r="A15" s="11"/>
      <c r="B15" s="12"/>
      <c r="C15" s="11"/>
      <c r="D15" s="13"/>
      <c r="E15" s="13"/>
      <c r="F15" s="13"/>
      <c r="G15" s="13"/>
      <c r="H15" s="13"/>
    </row>
    <row r="16" spans="1:10" x14ac:dyDescent="0.25">
      <c r="A16" s="11"/>
      <c r="B16" s="12"/>
      <c r="C16" s="11"/>
      <c r="D16" s="13"/>
      <c r="E16" s="13"/>
      <c r="F16" s="13"/>
      <c r="G16" s="13"/>
      <c r="H16" s="13"/>
    </row>
    <row r="17" spans="1:8" x14ac:dyDescent="0.25">
      <c r="A17" s="11"/>
      <c r="B17" s="12"/>
      <c r="C17" s="11"/>
      <c r="D17" s="13"/>
      <c r="E17" s="13"/>
      <c r="F17" s="13"/>
      <c r="G17" s="13"/>
      <c r="H17" s="13"/>
    </row>
    <row r="18" spans="1:8" x14ac:dyDescent="0.25">
      <c r="A18" s="11"/>
      <c r="B18" s="12"/>
      <c r="C18" s="11"/>
      <c r="D18" s="13"/>
      <c r="E18" s="13"/>
      <c r="F18" s="13"/>
      <c r="G18" s="13"/>
      <c r="H18" s="13"/>
    </row>
    <row r="19" spans="1:8" x14ac:dyDescent="0.25">
      <c r="A19" s="11"/>
      <c r="B19" s="12"/>
      <c r="C19" s="11"/>
      <c r="D19" s="13"/>
      <c r="E19" s="13"/>
      <c r="F19" s="13"/>
      <c r="G19" s="13"/>
      <c r="H19" s="13"/>
    </row>
    <row r="20" spans="1:8" x14ac:dyDescent="0.25">
      <c r="A20" s="5"/>
      <c r="B20" s="6"/>
      <c r="C20" s="3" t="s">
        <v>9</v>
      </c>
      <c r="D20" s="4"/>
      <c r="E20" s="13">
        <f>SUMPRODUCT($D$7:$D$10,E7:E10)</f>
        <v>243104.25</v>
      </c>
      <c r="F20" s="13">
        <f t="shared" ref="F20:H20" si="0">SUMPRODUCT($D$7:$D$10,F7:F10)</f>
        <v>155000</v>
      </c>
      <c r="G20" s="13">
        <f t="shared" si="0"/>
        <v>186120.59</v>
      </c>
      <c r="H20" s="13">
        <f t="shared" si="0"/>
        <v>194741.61333333331</v>
      </c>
    </row>
    <row r="21" spans="1:8" x14ac:dyDescent="0.25">
      <c r="A21" s="7"/>
      <c r="B21" s="8"/>
      <c r="C21" s="3" t="s">
        <v>10</v>
      </c>
      <c r="D21" s="4"/>
      <c r="E21" s="13" t="s">
        <v>12</v>
      </c>
      <c r="F21" s="13" t="s">
        <v>12</v>
      </c>
      <c r="G21" s="13" t="s">
        <v>12</v>
      </c>
      <c r="H21" s="13" t="s">
        <v>12</v>
      </c>
    </row>
    <row r="22" spans="1:8" x14ac:dyDescent="0.25">
      <c r="A22" s="9"/>
      <c r="B22" s="10"/>
      <c r="C22" s="3" t="s">
        <v>8</v>
      </c>
      <c r="D22" s="4"/>
      <c r="E22" s="14">
        <f>SUM(E20:E21)</f>
        <v>243104.25</v>
      </c>
      <c r="F22" s="14">
        <f t="shared" ref="F22:H22" si="1">SUM(F20:F21)</f>
        <v>155000</v>
      </c>
      <c r="G22" s="14">
        <f t="shared" si="1"/>
        <v>186120.59</v>
      </c>
      <c r="H22" s="14">
        <f t="shared" si="1"/>
        <v>194741.61333333331</v>
      </c>
    </row>
  </sheetData>
  <mergeCells count="8">
    <mergeCell ref="H5:H6"/>
    <mergeCell ref="A1:E1"/>
    <mergeCell ref="B2:E2"/>
    <mergeCell ref="A3:A6"/>
    <mergeCell ref="B3:B6"/>
    <mergeCell ref="C3:C6"/>
    <mergeCell ref="D3:D6"/>
    <mergeCell ref="E3:G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0" orientation="landscape" r:id="rId1"/>
  <headerFooter>
    <oddFooter>&amp;L&amp;8&amp;F/&amp;A&amp;R&amp;8Pag.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Piso Vinilico_Drywall</vt:lpstr>
      <vt:lpstr>Gases</vt:lpstr>
      <vt:lpstr>Estr. Metálica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Italo Soneghetti</cp:lastModifiedBy>
  <cp:lastPrinted>2020-01-14T23:35:01Z</cp:lastPrinted>
  <dcterms:created xsi:type="dcterms:W3CDTF">2018-05-02T15:37:35Z</dcterms:created>
  <dcterms:modified xsi:type="dcterms:W3CDTF">2022-04-18T18:10:57Z</dcterms:modified>
</cp:coreProperties>
</file>